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16\MAJ\autopoprawka nowa\"/>
    </mc:Choice>
  </mc:AlternateContent>
  <bookViews>
    <workbookView xWindow="0" yWindow="30" windowWidth="19200" windowHeight="12015" activeTab="1"/>
  </bookViews>
  <sheets>
    <sheet name="dochody" sheetId="11" r:id="rId1"/>
    <sheet name="wydatki" sheetId="12" r:id="rId2"/>
  </sheets>
  <definedNames>
    <definedName name="_xlnm.Print_Area" localSheetId="0">dochody!$A$1:$G$14</definedName>
    <definedName name="_xlnm.Print_Area" localSheetId="1">wydatki!$A$1:$G$12</definedName>
  </definedNames>
  <calcPr calcId="152511"/>
</workbook>
</file>

<file path=xl/calcChain.xml><?xml version="1.0" encoding="utf-8"?>
<calcChain xmlns="http://schemas.openxmlformats.org/spreadsheetml/2006/main">
  <c r="I11" i="11" l="1"/>
  <c r="D6" i="12" l="1"/>
  <c r="H6" i="12" s="1"/>
  <c r="D6" i="11"/>
  <c r="I12" i="11" l="1"/>
  <c r="C7" i="12" l="1"/>
  <c r="D7" i="12"/>
  <c r="D10" i="11"/>
  <c r="C8" i="12" l="1"/>
  <c r="H8" i="12"/>
  <c r="C13" i="11"/>
  <c r="D13" i="11"/>
  <c r="C14" i="11" l="1"/>
</calcChain>
</file>

<file path=xl/sharedStrings.xml><?xml version="1.0" encoding="utf-8"?>
<sst xmlns="http://schemas.openxmlformats.org/spreadsheetml/2006/main" count="40" uniqueCount="32">
  <si>
    <t>Dział</t>
  </si>
  <si>
    <t>Rozdział</t>
  </si>
  <si>
    <t>Zmniejszenia
/kwota w zł/</t>
  </si>
  <si>
    <t>Zwiększenia
/kwota w zł/</t>
  </si>
  <si>
    <t>Przeznaczenie</t>
  </si>
  <si>
    <t>Uwagi</t>
  </si>
  <si>
    <t>Suma</t>
  </si>
  <si>
    <t>Ogółem plan wydatków</t>
  </si>
  <si>
    <t>WYDATKI</t>
  </si>
  <si>
    <t>Jednostka realizująca</t>
  </si>
  <si>
    <t>UZASADNIENIE</t>
  </si>
  <si>
    <t xml:space="preserve">do projektu Uchwały Zarządu Województwa Podkarpackiego w sprawie przyjęcia autopoprawek do projektu Uchwały Sejmiku Województwa Podkarpackiego w sprawie zmian w budżecie Województwa Podkarpackiego na 2016 r. </t>
  </si>
  <si>
    <t>DOCHODY</t>
  </si>
  <si>
    <t>Źródło</t>
  </si>
  <si>
    <t>Ogółem plan dochodów</t>
  </si>
  <si>
    <t>Dep. DO/
instytucje kultury</t>
  </si>
  <si>
    <t>Zmniejszenie planu dotacji celowej na pomoc finansową dla Powiatu Dębickiego na realizację zadania pn. „Budowa łącznika od węzła autostrady A4 Dębica-Wschód do DK4 i DW985 (Zawada - Pustynia)" (§ 6300).</t>
  </si>
  <si>
    <t>Dochody z tytułu zwrotu podatku VAT związane z realizacją projektu pn. "Sieć Szerokopasmowa Polski Wschodniej - Województwo Podkarpackie" w ramach Programu Operacyjnego Rozwój Polski Wschodniej na lata 2007-2013 (§ 0970).</t>
  </si>
  <si>
    <t>Urząd Marszałkowski/
Dep. SI</t>
  </si>
  <si>
    <t>Dochody z tytułu zwrotów części dotacji wykorzystanych niezgodnie z przeznaczeniem, pobranych nienależnie lub w nadmiernej wysokości przez instytucje kultury 
(§ 2910).</t>
  </si>
  <si>
    <t>Zmiana dotyczy przedsięwzięcia ujętego w WPF.</t>
  </si>
  <si>
    <t xml:space="preserve">Zgodnie z projektem uchwały Sejmiku zmieniającej Uchwałę Sejmiku w sprawie udzielenia pomocy finansowej. </t>
  </si>
  <si>
    <t>Zgodnie z projektem Uchwały Sejmiku w sprawie udzielenia dotacji na konserwację zabytków.</t>
  </si>
  <si>
    <t>Zwiększenie planu dotacji celowych przeznaczonych na prace konserwatorskie, restauratorskie lub roboty budowlane przy zabytkach wpisanych do rejestru zabytków położonych na obszarze Województwa Podkarpackiego, w tym dla:
- jednostek sektora finansów publicznych - 70.000,-zł (§ 2730),
- jednostek spoza sektora finansów publicznych - 2.399.000,-zł (§ 2720).</t>
  </si>
  <si>
    <t>Urząd Marszałkowski
/Dep. DT</t>
  </si>
  <si>
    <t>Dochody z tytułu zwrotów części dotacji wykorzystanych niezgodnie z przeznaczeniem, pobranych nienależnie lub w nadmiernej wysokości przez instytucje kultury, w tym:
1) dochody bieżące - 15.512,-zł (§ 2910),
2) dochody majątkowe - 164.240,-zł (§ 6660).</t>
  </si>
  <si>
    <t xml:space="preserve">Dotyczy zwrotów dokonanych przez:
1) Teatr im. W.Siemaszkowej w Rzeszowie - 1.370,-zł,
2) Centrum Kulturalne w Przemyślu - 2.902,-zł,
3) Arboretum i Zakład Fizjografii w Bolestraszycach-36.464,-zł,
4) Muzeum Okręgowe w Rzeszowie - 22.421,-zł,
5) Muzeum Kultury Ludowej w Kolbuszowej - 61.144,-zł,
6) Muzeum Narodowe Ziemi Przemyskiej w Przemyślu-55.534,-zł,
7) Muzeum Marii Konopnickiej w Żarnowcu - 3.009,-zł,
8) Muzeum Podkarpackie w Krośnie- 1.180,-zł.
</t>
  </si>
  <si>
    <t>Urząd Marszałkowski/
Dep. DO</t>
  </si>
  <si>
    <r>
      <t xml:space="preserve">Zgodnie z projektem uchwały Sejmiku zmieniającej Uchwałę Sejmiku w sprawie udzielenia pomocy finansowej. Przeniesienie wydatków na 2018 rok.
</t>
    </r>
    <r>
      <rPr>
        <b/>
        <sz val="12"/>
        <color indexed="8"/>
        <rFont val="Arial"/>
        <family val="2"/>
        <charset val="238"/>
      </rPr>
      <t>Zmiana dotyczy przedsięwzięcia ujętego w WPF.</t>
    </r>
  </si>
  <si>
    <t>Zmiana klasyfikacji dotacji celowej dla Muzeum - Zamek w Łańcucie przeznaczonej na realizację zadania pn. "Ochrona i udostępnienie dziedzictwa kulturowego Ordynacji Łańcuckiej poprzez prace remontowo - konserwatorskie i cyfryzację zasobów Muzeum - Zamku w Łańcucie (OR-KA II)" poprzez:
1) zmniejszenie planu dotacji bieżącej - § 2800,
2) zwiększenie planu dotacji majątkowej - § 6220.</t>
  </si>
  <si>
    <t>Zwiększenie planu dotacji celowej na pomoc finansową dla Powiatu Sanockiego z przeznaczeniem na dofinansowanie bieżącej działalności statutowej Muzeum Historycznego w Sanoku w zakresie gromadzenia, przechowywania i udostępniania zbiorów (§ 2710).</t>
  </si>
  <si>
    <r>
      <t xml:space="preserve">
Ponadto dokonuje się zmiany:
1) nazwy zadania ujętego w budżecie Województwa Podkarpackiego na 2016 r. w dziale 600 - Transport i łączność w rozdziale 60013 - Drogi publiczne wojewódzkie. Zadanie pn. "Przebudowa/Rozbudowa drogi wojewódzkiej 987  na odcinku od ul. Księżomost w m. Sędziszów Małopolski do DK 94 wraz z budową ronda na DP nr 1334 R" zastępuje się zadaniem pn. "Przebudowa/rozbudowa drogi wojewódzkiej Nr 987 na odcinku od DK 94 przez ul. Księżomost do DP 1334 R",
2) załącznika nr 2 do projektu Uchwały Sejmiku Województwa Podkarpackiego w sprawie zmian w budżecie Województwa Podkarpackiego na 2016 r. wniesionego pod obrady Sejmiku Uchwałą Zarządu Nr 176/3610/16 z dnia 17 maja 2016 r. określającym zmiany planu wydatków w szczegółowości dział, rozdział, paragraf w dziale 730 w rozdziale 73095. Zmian dokonuje się w następujący sposób: 
a) w paragrafie 4218 kwotę „850,-zł” zastępuje się kwotą „2.550,-zł”,
b) w paragrafie 4219 kwotę „150,-zł” zastępuje się kwotą „450,-zł”,
c) paragrafy: 4748 i 4749 - skreśla się. 
</t>
    </r>
    <r>
      <rPr>
        <sz val="14"/>
        <color theme="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</si>
</sst>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indexed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7" fillId="0" borderId="0" xfId="0" applyFont="1"/>
    <xf numFmtId="0" fontId="0" fillId="0" borderId="0" xfId="0"/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right" vertical="center"/>
    </xf>
    <xf numFmtId="0" fontId="15" fillId="4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3" fontId="0" fillId="0" borderId="0" xfId="0" applyNumberFormat="1"/>
    <xf numFmtId="0" fontId="11" fillId="0" borderId="8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right" vertical="center" wrapText="1"/>
    </xf>
    <xf numFmtId="3" fontId="17" fillId="0" borderId="9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vertical="center" wrapText="1"/>
    </xf>
    <xf numFmtId="3" fontId="17" fillId="4" borderId="12" xfId="0" applyNumberFormat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/>
    </xf>
    <xf numFmtId="3" fontId="17" fillId="0" borderId="17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/>
    <xf numFmtId="3" fontId="20" fillId="0" borderId="5" xfId="0" applyNumberFormat="1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14" xfId="0" applyFont="1" applyFill="1" applyBorder="1" applyAlignment="1">
      <alignment horizontal="right" vertical="center" wrapText="1"/>
    </xf>
    <xf numFmtId="0" fontId="17" fillId="4" borderId="13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3" fontId="11" fillId="3" borderId="4" xfId="0" applyNumberFormat="1" applyFont="1" applyFill="1" applyBorder="1" applyAlignment="1">
      <alignment horizontal="center" vertical="center"/>
    </xf>
  </cellXfs>
  <cellStyles count="12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Normalny 7" xfId="11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FFFFCC"/>
      <color rgb="FFCCFF66"/>
      <color rgb="FFFF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topLeftCell="A4" zoomScale="80" zoomScaleNormal="100" zoomScaleSheetLayoutView="80" workbookViewId="0">
      <selection activeCell="K9" sqref="K9"/>
    </sheetView>
  </sheetViews>
  <sheetFormatPr defaultRowHeight="14.25"/>
  <cols>
    <col min="1" max="1" width="6.125" style="1" customWidth="1"/>
    <col min="2" max="2" width="9.75" style="1" customWidth="1"/>
    <col min="3" max="3" width="16" style="1" customWidth="1"/>
    <col min="4" max="4" width="15.25" style="1" customWidth="1"/>
    <col min="5" max="5" width="52.625" style="1" customWidth="1"/>
    <col min="6" max="6" width="16.5" style="1" customWidth="1"/>
    <col min="7" max="7" width="30.75" style="1" customWidth="1"/>
    <col min="8" max="8" width="13.5" style="2" customWidth="1"/>
    <col min="9" max="9" width="17" style="2" customWidth="1"/>
    <col min="10" max="16384" width="9" style="2"/>
  </cols>
  <sheetData>
    <row r="1" spans="1:9" ht="36" customHeight="1">
      <c r="A1" s="50" t="s">
        <v>10</v>
      </c>
      <c r="B1" s="50"/>
      <c r="C1" s="50"/>
      <c r="D1" s="50"/>
      <c r="E1" s="50"/>
      <c r="F1" s="50"/>
      <c r="G1" s="50"/>
    </row>
    <row r="2" spans="1:9" ht="53.25" customHeight="1">
      <c r="A2" s="50" t="s">
        <v>11</v>
      </c>
      <c r="B2" s="50"/>
      <c r="C2" s="50"/>
      <c r="D2" s="50"/>
      <c r="E2" s="50"/>
      <c r="F2" s="50"/>
      <c r="G2" s="50"/>
    </row>
    <row r="3" spans="1:9" ht="18.75" customHeight="1" thickBot="1">
      <c r="A3" s="9"/>
      <c r="B3" s="9"/>
      <c r="C3" s="9"/>
      <c r="D3" s="9"/>
      <c r="E3" s="9"/>
      <c r="F3" s="9"/>
      <c r="G3" s="9"/>
    </row>
    <row r="4" spans="1:9" ht="18.75" thickBot="1">
      <c r="A4" s="51" t="s">
        <v>12</v>
      </c>
      <c r="B4" s="52"/>
      <c r="C4" s="52"/>
      <c r="D4" s="52"/>
      <c r="E4" s="52"/>
      <c r="F4" s="52"/>
      <c r="G4" s="53"/>
    </row>
    <row r="5" spans="1:9" ht="39" customHeight="1" thickBot="1">
      <c r="A5" s="3" t="s">
        <v>0</v>
      </c>
      <c r="B5" s="4" t="s">
        <v>1</v>
      </c>
      <c r="C5" s="5" t="s">
        <v>2</v>
      </c>
      <c r="D5" s="6" t="s">
        <v>3</v>
      </c>
      <c r="E5" s="4" t="s">
        <v>13</v>
      </c>
      <c r="F5" s="7" t="s">
        <v>9</v>
      </c>
      <c r="G5" s="8" t="s">
        <v>5</v>
      </c>
    </row>
    <row r="6" spans="1:9" ht="85.5" customHeight="1" thickBot="1">
      <c r="A6" s="22">
        <v>720</v>
      </c>
      <c r="B6" s="12">
        <v>72095</v>
      </c>
      <c r="C6" s="14"/>
      <c r="D6" s="23">
        <f>2428170-1182-27014+2+35000</f>
        <v>2434976</v>
      </c>
      <c r="E6" s="17" t="s">
        <v>17</v>
      </c>
      <c r="F6" s="16" t="s">
        <v>18</v>
      </c>
      <c r="G6" s="15"/>
    </row>
    <row r="7" spans="1:9" ht="52.5" customHeight="1">
      <c r="A7" s="69">
        <v>921</v>
      </c>
      <c r="B7" s="12">
        <v>92106</v>
      </c>
      <c r="C7" s="43"/>
      <c r="D7" s="23">
        <v>1370</v>
      </c>
      <c r="E7" s="75" t="s">
        <v>19</v>
      </c>
      <c r="F7" s="72" t="s">
        <v>27</v>
      </c>
      <c r="G7" s="64" t="s">
        <v>26</v>
      </c>
      <c r="I7" s="63"/>
    </row>
    <row r="8" spans="1:9" ht="48.75" customHeight="1">
      <c r="A8" s="70"/>
      <c r="B8" s="38">
        <v>92109</v>
      </c>
      <c r="C8" s="44"/>
      <c r="D8" s="39">
        <v>2902</v>
      </c>
      <c r="E8" s="76"/>
      <c r="F8" s="73"/>
      <c r="G8" s="65"/>
      <c r="I8" s="63"/>
    </row>
    <row r="9" spans="1:9" ht="49.5" customHeight="1">
      <c r="A9" s="70"/>
      <c r="B9" s="36">
        <v>92114</v>
      </c>
      <c r="C9" s="45"/>
      <c r="D9" s="37">
        <v>27114</v>
      </c>
      <c r="E9" s="67" t="s">
        <v>25</v>
      </c>
      <c r="F9" s="73"/>
      <c r="G9" s="65"/>
      <c r="I9" s="63"/>
    </row>
    <row r="10" spans="1:9" s="11" customFormat="1" ht="57" customHeight="1">
      <c r="A10" s="70"/>
      <c r="B10" s="20">
        <v>92118</v>
      </c>
      <c r="C10" s="46"/>
      <c r="D10" s="34">
        <f>125814+10132+6162</f>
        <v>142108</v>
      </c>
      <c r="E10" s="67"/>
      <c r="F10" s="73"/>
      <c r="G10" s="65"/>
      <c r="I10" s="63"/>
    </row>
    <row r="11" spans="1:9" s="11" customFormat="1" ht="45.75" customHeight="1">
      <c r="A11" s="70"/>
      <c r="B11" s="35">
        <v>92120</v>
      </c>
      <c r="C11" s="47"/>
      <c r="D11" s="34">
        <v>9350</v>
      </c>
      <c r="E11" s="67"/>
      <c r="F11" s="73"/>
      <c r="G11" s="65"/>
      <c r="I11" s="40">
        <f>SUM(D7:D12)</f>
        <v>184024</v>
      </c>
    </row>
    <row r="12" spans="1:9" s="11" customFormat="1" ht="57.75" customHeight="1" thickBot="1">
      <c r="A12" s="71"/>
      <c r="B12" s="42">
        <v>92178</v>
      </c>
      <c r="C12" s="48"/>
      <c r="D12" s="33">
        <v>1180</v>
      </c>
      <c r="E12" s="68"/>
      <c r="F12" s="74"/>
      <c r="G12" s="66"/>
      <c r="I12" s="40">
        <f>SUM(D9:D12)</f>
        <v>179752</v>
      </c>
    </row>
    <row r="13" spans="1:9" ht="18.75" thickBot="1">
      <c r="A13" s="54" t="s">
        <v>6</v>
      </c>
      <c r="B13" s="54"/>
      <c r="C13" s="10">
        <f>SUM(C6:C12)</f>
        <v>0</v>
      </c>
      <c r="D13" s="10">
        <f>SUM(D6:D12)</f>
        <v>2619000</v>
      </c>
      <c r="E13" s="55"/>
      <c r="F13" s="56"/>
      <c r="G13" s="58"/>
    </row>
    <row r="14" spans="1:9" ht="36.75" customHeight="1" thickBot="1">
      <c r="A14" s="59" t="s">
        <v>14</v>
      </c>
      <c r="B14" s="60"/>
      <c r="C14" s="61">
        <f>C13+D13</f>
        <v>2619000</v>
      </c>
      <c r="D14" s="62"/>
      <c r="E14" s="55"/>
      <c r="F14" s="57"/>
      <c r="G14" s="58"/>
    </row>
    <row r="15" spans="1:9" ht="18.75" customHeight="1">
      <c r="A15" s="9"/>
      <c r="B15" s="9"/>
      <c r="C15" s="9"/>
      <c r="D15" s="9"/>
      <c r="E15" s="9"/>
      <c r="F15" s="9"/>
      <c r="G15" s="9"/>
    </row>
  </sheetData>
  <mergeCells count="15">
    <mergeCell ref="I7:I10"/>
    <mergeCell ref="G7:G12"/>
    <mergeCell ref="E9:E12"/>
    <mergeCell ref="A7:A12"/>
    <mergeCell ref="F7:F12"/>
    <mergeCell ref="E7:E8"/>
    <mergeCell ref="A1:G1"/>
    <mergeCell ref="A2:G2"/>
    <mergeCell ref="A4:G4"/>
    <mergeCell ref="A13:B13"/>
    <mergeCell ref="E13:E14"/>
    <mergeCell ref="F13:F14"/>
    <mergeCell ref="G13:G14"/>
    <mergeCell ref="A14:B14"/>
    <mergeCell ref="C14:D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8" orientation="landscape" r:id="rId1"/>
  <headerFooter>
    <oddFooter>Strona &amp;P z &amp;N</oddFooter>
  </headerFooter>
  <rowBreaks count="1" manualBreakCount="1">
    <brk id="1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topLeftCell="A5" zoomScale="80" zoomScaleNormal="100" zoomScaleSheetLayoutView="80" workbookViewId="0">
      <selection activeCell="O8" sqref="O8"/>
    </sheetView>
  </sheetViews>
  <sheetFormatPr defaultRowHeight="14.25"/>
  <cols>
    <col min="1" max="1" width="6.125" style="1" customWidth="1"/>
    <col min="2" max="2" width="9.75" style="1" customWidth="1"/>
    <col min="3" max="3" width="16" style="1" customWidth="1"/>
    <col min="4" max="4" width="15.25" style="1" customWidth="1"/>
    <col min="5" max="5" width="52.625" style="1" customWidth="1"/>
    <col min="6" max="6" width="16.5" style="1" customWidth="1"/>
    <col min="7" max="7" width="30.75" style="1" customWidth="1"/>
    <col min="8" max="8" width="13.5" style="2" customWidth="1"/>
    <col min="9" max="16384" width="9" style="2"/>
  </cols>
  <sheetData>
    <row r="1" spans="1:8" ht="18.75" thickBot="1">
      <c r="A1" s="51" t="s">
        <v>8</v>
      </c>
      <c r="B1" s="52"/>
      <c r="C1" s="52"/>
      <c r="D1" s="52"/>
      <c r="E1" s="52"/>
      <c r="F1" s="52"/>
      <c r="G1" s="53"/>
    </row>
    <row r="2" spans="1:8" ht="45" customHeight="1" thickBot="1">
      <c r="A2" s="3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7" t="s">
        <v>9</v>
      </c>
      <c r="G2" s="8" t="s">
        <v>5</v>
      </c>
    </row>
    <row r="3" spans="1:8" ht="150.75" customHeight="1" thickBot="1">
      <c r="A3" s="30">
        <v>600</v>
      </c>
      <c r="B3" s="31">
        <v>60014</v>
      </c>
      <c r="C3" s="24">
        <v>-50000</v>
      </c>
      <c r="D3" s="23"/>
      <c r="E3" s="19" t="s">
        <v>16</v>
      </c>
      <c r="F3" s="29" t="s">
        <v>24</v>
      </c>
      <c r="G3" s="18" t="s">
        <v>28</v>
      </c>
    </row>
    <row r="4" spans="1:8" ht="127.5" customHeight="1" thickBot="1">
      <c r="A4" s="79">
        <v>921</v>
      </c>
      <c r="B4" s="82">
        <v>92118</v>
      </c>
      <c r="C4" s="24">
        <v>-43500</v>
      </c>
      <c r="D4" s="23">
        <v>43500</v>
      </c>
      <c r="E4" s="19" t="s">
        <v>29</v>
      </c>
      <c r="F4" s="72" t="s">
        <v>15</v>
      </c>
      <c r="G4" s="41" t="s">
        <v>20</v>
      </c>
    </row>
    <row r="5" spans="1:8" ht="90" customHeight="1" thickBot="1">
      <c r="A5" s="80"/>
      <c r="B5" s="83"/>
      <c r="C5" s="24"/>
      <c r="D5" s="23">
        <v>200000</v>
      </c>
      <c r="E5" s="19" t="s">
        <v>30</v>
      </c>
      <c r="F5" s="74"/>
      <c r="G5" s="18" t="s">
        <v>21</v>
      </c>
    </row>
    <row r="6" spans="1:8" ht="153.75" customHeight="1" thickBot="1">
      <c r="A6" s="81"/>
      <c r="B6" s="25">
        <v>92120</v>
      </c>
      <c r="C6" s="26"/>
      <c r="D6" s="27">
        <f>2364000+70000+35000</f>
        <v>2469000</v>
      </c>
      <c r="E6" s="13" t="s">
        <v>23</v>
      </c>
      <c r="F6" s="49" t="s">
        <v>15</v>
      </c>
      <c r="G6" s="28" t="s">
        <v>22</v>
      </c>
      <c r="H6" s="21">
        <f>SUM(D4:D6)</f>
        <v>2712500</v>
      </c>
    </row>
    <row r="7" spans="1:8" ht="18.75" thickBot="1">
      <c r="A7" s="54" t="s">
        <v>6</v>
      </c>
      <c r="B7" s="54"/>
      <c r="C7" s="32">
        <f>SUM(C3:C6)</f>
        <v>-93500</v>
      </c>
      <c r="D7" s="32">
        <f>SUM(D3:D6)</f>
        <v>2712500</v>
      </c>
      <c r="E7" s="55"/>
      <c r="F7" s="56"/>
      <c r="G7" s="58"/>
    </row>
    <row r="8" spans="1:8" ht="15" thickBot="1">
      <c r="A8" s="85" t="s">
        <v>7</v>
      </c>
      <c r="B8" s="86"/>
      <c r="C8" s="87">
        <f>C7+D7</f>
        <v>2619000</v>
      </c>
      <c r="D8" s="61"/>
      <c r="E8" s="55"/>
      <c r="F8" s="84"/>
      <c r="G8" s="58"/>
      <c r="H8" s="21" t="e">
        <f>#REF!-C8</f>
        <v>#REF!</v>
      </c>
    </row>
    <row r="9" spans="1:8" ht="22.5" customHeight="1" thickBot="1">
      <c r="A9" s="86"/>
      <c r="B9" s="86"/>
      <c r="C9" s="87"/>
      <c r="D9" s="61"/>
      <c r="E9" s="55"/>
      <c r="F9" s="57"/>
      <c r="G9" s="58"/>
    </row>
    <row r="11" spans="1:8" ht="204" customHeight="1">
      <c r="A11" s="77" t="s">
        <v>31</v>
      </c>
      <c r="B11" s="78"/>
      <c r="C11" s="78"/>
      <c r="D11" s="78"/>
      <c r="E11" s="78"/>
      <c r="F11" s="78"/>
      <c r="G11" s="78"/>
    </row>
    <row r="12" spans="1:8">
      <c r="A12" s="78"/>
      <c r="B12" s="78"/>
      <c r="C12" s="78"/>
      <c r="D12" s="78"/>
      <c r="E12" s="78"/>
      <c r="F12" s="78"/>
      <c r="G12" s="78"/>
    </row>
  </sheetData>
  <mergeCells count="11">
    <mergeCell ref="A11:G12"/>
    <mergeCell ref="A1:G1"/>
    <mergeCell ref="A4:A6"/>
    <mergeCell ref="B4:B5"/>
    <mergeCell ref="A7:B7"/>
    <mergeCell ref="E7:E9"/>
    <mergeCell ref="F7:F9"/>
    <mergeCell ref="G7:G9"/>
    <mergeCell ref="A8:B9"/>
    <mergeCell ref="C8:D9"/>
    <mergeCell ref="F4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4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dochody</vt:lpstr>
      <vt:lpstr>wydatki</vt:lpstr>
      <vt:lpstr>dochody!Obszar_wydruku</vt:lpstr>
      <vt:lpstr>wydatki!Obszar_wydruku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2016-05-24T12:16:14Z</cp:lastPrinted>
  <dcterms:created xsi:type="dcterms:W3CDTF">2013-02-21T12:03:23Z</dcterms:created>
  <dcterms:modified xsi:type="dcterms:W3CDTF">2016-05-25T05:08:19Z</dcterms:modified>
</cp:coreProperties>
</file>